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1. Investment Growth" sheetId="2" state="visible" r:id="rId2"/>
    <sheet name="2. Budget Builder" sheetId="3" state="visible" r:id="rId3"/>
    <sheet name="3. Debt Payoff" sheetId="4" state="visible" r:id="rId4"/>
    <sheet name="4. Emergency Fund" sheetId="5" state="visible" r:id="rId5"/>
    <sheet name="5. Cost Per Us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;(&quot;$&quot;#,##0)"/>
    <numFmt numFmtId="165" formatCode="0.0%"/>
    <numFmt numFmtId="166" formatCode="&quot;$&quot;#,##0.00"/>
  </numFmts>
  <fonts count="12">
    <font>
      <name val="Calibri"/>
      <family val="2"/>
      <color theme="1"/>
      <sz val="11"/>
      <scheme val="minor"/>
    </font>
    <font>
      <name val="Arial"/>
      <b val="1"/>
      <color rgb="0016130F"/>
      <sz val="18"/>
    </font>
    <font>
      <name val="Arial"/>
      <color rgb="005C554C"/>
      <sz val="11"/>
    </font>
    <font>
      <name val="Arial"/>
      <b val="1"/>
      <color rgb="0016130F"/>
      <sz val="12"/>
    </font>
    <font>
      <name val="Arial"/>
      <color rgb="0016130F"/>
      <sz val="10"/>
    </font>
    <font>
      <name val="Arial"/>
      <b val="1"/>
      <i val="1"/>
      <color rgb="00FF4E88"/>
      <sz val="10"/>
    </font>
    <font>
      <name val="Arial"/>
      <b val="1"/>
      <color rgb="00FFFFFF"/>
      <sz val="12"/>
    </font>
    <font>
      <name val="Arial"/>
      <color rgb="0016130F"/>
      <sz val="11"/>
    </font>
    <font>
      <name val="Arial"/>
      <b val="1"/>
      <color rgb="000000FF"/>
      <sz val="11"/>
    </font>
    <font>
      <name val="Arial"/>
      <i val="1"/>
      <color rgb="006E685C"/>
      <sz val="9"/>
    </font>
    <font>
      <name val="Arial"/>
      <b val="1"/>
      <color rgb="000F9D6B"/>
      <sz val="16"/>
    </font>
    <font>
      <name val="Arial"/>
      <b val="1"/>
      <color rgb="00FF4E88"/>
      <sz val="16"/>
    </font>
  </fonts>
  <fills count="4">
    <fill>
      <patternFill/>
    </fill>
    <fill>
      <patternFill patternType="gray125"/>
    </fill>
    <fill>
      <patternFill patternType="solid">
        <fgColor rgb="0016130F"/>
      </patternFill>
    </fill>
    <fill>
      <patternFill patternType="solid">
        <fgColor rgb="00FFF6C8"/>
      </patternFill>
    </fill>
  </fills>
  <borders count="2">
    <border>
      <left/>
      <right/>
      <top/>
      <bottom/>
      <diagonal/>
    </border>
    <border>
      <left style="thin">
        <color rgb="00E4DDD0"/>
      </left>
      <right style="thin">
        <color rgb="00E4DDD0"/>
      </right>
      <top style="thin">
        <color rgb="00E4DDD0"/>
      </top>
      <bottom style="thin">
        <color rgb="00E4DD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0" fontId="8" fillId="3" borderId="1" applyAlignment="1" pivotButton="0" quotePrefix="0" xfId="0">
      <alignment horizontal="right"/>
    </xf>
    <xf numFmtId="0" fontId="9" fillId="0" borderId="0" pivotButton="0" quotePrefix="0" xfId="0"/>
    <xf numFmtId="164" fontId="8" fillId="3" borderId="1" applyAlignment="1" pivotButton="0" quotePrefix="0" xfId="0">
      <alignment horizontal="right"/>
    </xf>
    <xf numFmtId="165" fontId="8" fillId="3" borderId="1" applyAlignment="1" pivotButton="0" quotePrefix="0" xfId="0">
      <alignment horizontal="right"/>
    </xf>
    <xf numFmtId="0" fontId="7" fillId="0" borderId="0" applyAlignment="1" pivotButton="0" quotePrefix="0" xfId="0">
      <alignment horizontal="right"/>
    </xf>
    <xf numFmtId="164" fontId="10" fillId="0" borderId="0" applyAlignment="1" pivotButton="0" quotePrefix="0" xfId="0">
      <alignment horizontal="right"/>
    </xf>
    <xf numFmtId="164" fontId="7" fillId="0" borderId="0" applyAlignment="1" pivotButton="0" quotePrefix="0" xfId="0">
      <alignment horizontal="right"/>
    </xf>
    <xf numFmtId="164" fontId="11" fillId="0" borderId="0" applyAlignment="1" pivotButton="0" quotePrefix="0" xfId="0">
      <alignment horizontal="right"/>
    </xf>
    <xf numFmtId="165" fontId="7" fillId="0" borderId="0" applyAlignment="1" pivotButton="0" quotePrefix="0" xfId="0">
      <alignment horizontal="right"/>
    </xf>
    <xf numFmtId="0" fontId="10" fillId="0" borderId="0" applyAlignment="1" pivotButton="0" quotePrefix="0" xfId="0">
      <alignment horizontal="right"/>
    </xf>
    <xf numFmtId="166" fontId="11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60" customWidth="1" min="2" max="2"/>
    <col width="20" customWidth="1" min="3" max="3"/>
    <col width="16" customWidth="1" min="4" max="4"/>
  </cols>
  <sheetData>
    <row r="2">
      <c r="B2" s="1" t="inlineStr">
        <is>
          <t>Girl / Boy Math — Money Toolkit</t>
        </is>
      </c>
    </row>
    <row r="3">
      <c r="B3" s="2" t="inlineStr">
        <is>
          <t>Companion calculators from Sip &amp; Learn · Sawtelle Neighborhood Collective</t>
        </is>
      </c>
    </row>
    <row r="5">
      <c r="B5" s="3" t="inlineStr">
        <is>
          <t>How to use this workbook</t>
        </is>
      </c>
    </row>
    <row r="6">
      <c r="B6" s="4" t="inlineStr">
        <is>
          <t>Each tab is one calculator. Change only the highlighted yellow cells —</t>
        </is>
      </c>
    </row>
    <row r="7">
      <c r="B7" s="4" t="inlineStr">
        <is>
          <t>those are your numbers. Everything else updates automatically.</t>
        </is>
      </c>
    </row>
    <row r="8">
      <c r="B8" s="4" t="inlineStr"/>
    </row>
    <row r="9">
      <c r="B9" s="4" t="inlineStr">
        <is>
          <t xml:space="preserve">   •  Yellow cells (blue text)  =  your inputs, edit these</t>
        </is>
      </c>
    </row>
    <row r="10">
      <c r="B10" s="4" t="inlineStr">
        <is>
          <t xml:space="preserve">   •  Plain cells (black text)  =  calculated for you, don't touch</t>
        </is>
      </c>
    </row>
    <row r="11">
      <c r="B11" s="4" t="inlineStr"/>
    </row>
    <row r="12">
      <c r="B12" s="4" t="inlineStr">
        <is>
          <t>The tabs:</t>
        </is>
      </c>
    </row>
    <row r="13">
      <c r="B13" s="4" t="inlineStr">
        <is>
          <t xml:space="preserve">   1.  Investment Growth   — what monthly investing becomes by 65</t>
        </is>
      </c>
    </row>
    <row r="14">
      <c r="B14" s="4" t="inlineStr">
        <is>
          <t xml:space="preserve">   2.  Budget Builder      — the 50 / 30 / 20 split on your take-home</t>
        </is>
      </c>
    </row>
    <row r="15">
      <c r="B15" s="4" t="inlineStr">
        <is>
          <t xml:space="preserve">   3.  Debt Payoff         — how long a balance really takes to clear</t>
        </is>
      </c>
    </row>
    <row r="16">
      <c r="B16" s="4" t="inlineStr">
        <is>
          <t xml:space="preserve">   4.  Emergency Fund      — your safety-net target and timeline</t>
        </is>
      </c>
    </row>
    <row r="17">
      <c r="B17" s="4" t="inlineStr">
        <is>
          <t xml:space="preserve">   5.  Cost Per Use        — the real price of a purchase</t>
        </is>
      </c>
    </row>
    <row r="18">
      <c r="B18" s="4" t="inlineStr"/>
    </row>
    <row r="19">
      <c r="B19" s="4" t="inlineStr">
        <is>
          <t>Assumptions you can change per tab: ~7%/yr average investment return,</t>
        </is>
      </c>
    </row>
    <row r="20">
      <c r="B20" s="4" t="inlineStr">
        <is>
          <t>contributions/growth run until age 65.</t>
        </is>
      </c>
    </row>
    <row r="22">
      <c r="B22" s="5" t="inlineStr">
        <is>
          <t>Not financial advice — just the math, so you can make the trade with Future You on purpose.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6" customWidth="1" min="3" max="3"/>
    <col width="16" customWidth="1" min="4" max="4"/>
  </cols>
  <sheetData>
    <row r="1">
      <c r="A1" s="1" t="inlineStr">
        <is>
          <t>Investment Growth</t>
        </is>
      </c>
    </row>
    <row r="2">
      <c r="A2" s="2" t="inlineStr">
        <is>
          <t>How much does starting early actually matter?</t>
        </is>
      </c>
    </row>
    <row r="4" ht="22" customHeight="1">
      <c r="A4" s="6" t="inlineStr">
        <is>
          <t>Your numbers  (edit the yellow cells)</t>
        </is>
      </c>
      <c r="B4" s="7" t="n"/>
      <c r="C4" s="7" t="n"/>
      <c r="D4" s="7" t="n"/>
    </row>
    <row r="5">
      <c r="A5" s="8" t="inlineStr">
        <is>
          <t>Start at age</t>
        </is>
      </c>
      <c r="B5" s="9" t="n">
        <v>25</v>
      </c>
      <c r="C5" s="10" t="inlineStr">
        <is>
          <t>edit me</t>
        </is>
      </c>
    </row>
    <row r="6">
      <c r="A6" s="8" t="inlineStr">
        <is>
          <t>Invest per month</t>
        </is>
      </c>
      <c r="B6" s="11" t="n">
        <v>200</v>
      </c>
      <c r="C6" s="10" t="inlineStr">
        <is>
          <t>edit me</t>
        </is>
      </c>
    </row>
    <row r="7">
      <c r="A7" s="8" t="inlineStr">
        <is>
          <t>Annual return (average)</t>
        </is>
      </c>
      <c r="B7" s="12" t="n">
        <v>0.07000000000000001</v>
      </c>
      <c r="C7" s="10" t="inlineStr">
        <is>
          <t>~7% is a common long-run stock estimate</t>
        </is>
      </c>
    </row>
    <row r="8">
      <c r="A8" s="8" t="inlineStr">
        <is>
          <t>Invest until age</t>
        </is>
      </c>
      <c r="B8" s="9" t="n">
        <v>65</v>
      </c>
      <c r="C8" s="10" t="inlineStr">
        <is>
          <t>edit me</t>
        </is>
      </c>
    </row>
    <row r="10" ht="22" customHeight="1">
      <c r="A10" s="6" t="inlineStr">
        <is>
          <t>What it becomes</t>
        </is>
      </c>
      <c r="B10" s="7" t="n"/>
      <c r="C10" s="7" t="n"/>
      <c r="D10" s="7" t="n"/>
    </row>
    <row r="11">
      <c r="A11" s="8" t="inlineStr">
        <is>
          <t>Months you'll invest</t>
        </is>
      </c>
      <c r="B11" s="13">
        <f>(B8-B5)*12</f>
        <v/>
      </c>
    </row>
    <row r="12">
      <c r="A12" s="8" t="inlineStr">
        <is>
          <t>Value at retirement</t>
        </is>
      </c>
      <c r="B12" s="14">
        <f>FV(B7/12,(B8-B5)*12,-B6)</f>
        <v/>
      </c>
      <c r="C12" s="10" t="inlineStr">
        <is>
          <t>future value of every monthly deposit</t>
        </is>
      </c>
    </row>
    <row r="13">
      <c r="A13" s="8" t="inlineStr">
        <is>
          <t>You put in (total)</t>
        </is>
      </c>
      <c r="B13" s="15">
        <f>B6*(B8-B5)*12</f>
        <v/>
      </c>
    </row>
    <row r="14">
      <c r="A14" s="8" t="inlineStr">
        <is>
          <t>Growth did the rest</t>
        </is>
      </c>
      <c r="B14" s="16">
        <f>B12-B13</f>
        <v/>
      </c>
    </row>
    <row r="16" ht="22" customHeight="1">
      <c r="A16" s="6" t="inlineStr">
        <is>
          <t>The cost of waiting</t>
        </is>
      </c>
      <c r="B16" s="7" t="n"/>
      <c r="C16" s="7" t="n"/>
      <c r="D16" s="7" t="n"/>
    </row>
    <row r="17">
      <c r="A17" s="8" t="inlineStr">
        <is>
          <t>If you started 10 yrs later</t>
        </is>
      </c>
      <c r="B17" s="15">
        <f>FV(B7/12,(B8-MIN(B8-1,B5+10))*12,-B6)</f>
        <v/>
      </c>
    </row>
    <row r="18">
      <c r="A18" s="8" t="inlineStr">
        <is>
          <t>Waiting 10 years costs you</t>
        </is>
      </c>
      <c r="B18" s="16">
        <f>B12-B17</f>
        <v/>
      </c>
      <c r="C18" s="10" t="inlineStr">
        <is>
          <t>same monthly amount, just a later start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6" customWidth="1" min="3" max="3"/>
    <col width="16" customWidth="1" min="4" max="4"/>
  </cols>
  <sheetData>
    <row r="1">
      <c r="A1" s="1" t="inlineStr">
        <is>
          <t>Budget Builder — 50 / 30 / 20</t>
        </is>
      </c>
    </row>
    <row r="2">
      <c r="A2" s="2" t="inlineStr">
        <is>
          <t>Give every dollar a job before it disappears.</t>
        </is>
      </c>
    </row>
    <row r="4" ht="22" customHeight="1">
      <c r="A4" s="6" t="inlineStr">
        <is>
          <t>Your numbers  (edit the yellow cells)</t>
        </is>
      </c>
      <c r="B4" s="7" t="n"/>
      <c r="C4" s="7" t="n"/>
      <c r="D4" s="7" t="n"/>
    </row>
    <row r="5">
      <c r="A5" s="8" t="inlineStr">
        <is>
          <t>Monthly take-home pay</t>
        </is>
      </c>
      <c r="B5" s="11" t="n">
        <v>4000</v>
      </c>
      <c r="C5" s="10" t="inlineStr">
        <is>
          <t>edit me</t>
        </is>
      </c>
    </row>
    <row r="6">
      <c r="A6" s="8" t="inlineStr">
        <is>
          <t>Needs %  (rent, food, bills)</t>
        </is>
      </c>
      <c r="B6" s="12" t="n">
        <v>0.5</v>
      </c>
      <c r="C6" s="10" t="inlineStr">
        <is>
          <t>edit me</t>
        </is>
      </c>
    </row>
    <row r="7">
      <c r="A7" s="8" t="inlineStr">
        <is>
          <t>Wants %  (fun, treats)</t>
        </is>
      </c>
      <c r="B7" s="12" t="n">
        <v>0.3</v>
      </c>
      <c r="C7" s="10" t="inlineStr">
        <is>
          <t>edit me</t>
        </is>
      </c>
    </row>
    <row r="8">
      <c r="A8" s="8" t="inlineStr">
        <is>
          <t>Future You %  (auto)</t>
        </is>
      </c>
      <c r="B8" s="17">
        <f>1-B6-B7</f>
        <v/>
      </c>
      <c r="C8" s="10" t="inlineStr">
        <is>
          <t>save + invest + debt = whatever's left</t>
        </is>
      </c>
    </row>
    <row r="10" ht="22" customHeight="1">
      <c r="A10" s="6" t="inlineStr">
        <is>
          <t>Where each dollar goes</t>
        </is>
      </c>
      <c r="B10" s="7" t="n"/>
      <c r="C10" s="7" t="n"/>
      <c r="D10" s="7" t="n"/>
    </row>
    <row r="11">
      <c r="A11" s="8" t="inlineStr">
        <is>
          <t>Needs</t>
        </is>
      </c>
      <c r="B11" s="14">
        <f>B5*B6</f>
        <v/>
      </c>
    </row>
    <row r="12">
      <c r="A12" s="8" t="inlineStr">
        <is>
          <t>Wants</t>
        </is>
      </c>
      <c r="B12" s="16">
        <f>B5*B7</f>
        <v/>
      </c>
    </row>
    <row r="13">
      <c r="A13" s="8" t="inlineStr">
        <is>
          <t>Future You</t>
        </is>
      </c>
      <c r="B13" s="14">
        <f>B5*B8</f>
        <v/>
      </c>
    </row>
    <row r="14">
      <c r="A14" s="8" t="inlineStr">
        <is>
          <t>Check: adds up to</t>
        </is>
      </c>
      <c r="B14" s="15">
        <f>B11+B12+B13</f>
        <v/>
      </c>
      <c r="C14" s="10" t="inlineStr">
        <is>
          <t>should equal your take-home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8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6" customWidth="1" min="3" max="3"/>
    <col width="16" customWidth="1" min="4" max="4"/>
  </cols>
  <sheetData>
    <row r="1">
      <c r="A1" s="1" t="inlineStr">
        <is>
          <t>Debt Payoff Calculator</t>
        </is>
      </c>
    </row>
    <row r="2">
      <c r="A2" s="2" t="inlineStr">
        <is>
          <t>Minimum payments are the card company's favorite trick.</t>
        </is>
      </c>
    </row>
    <row r="4" ht="22" customHeight="1">
      <c r="A4" s="6" t="inlineStr">
        <is>
          <t>Your numbers  (edit the yellow cells)</t>
        </is>
      </c>
      <c r="B4" s="7" t="n"/>
      <c r="C4" s="7" t="n"/>
      <c r="D4" s="7" t="n"/>
    </row>
    <row r="5">
      <c r="A5" s="8" t="inlineStr">
        <is>
          <t>Balance owed</t>
        </is>
      </c>
      <c r="B5" s="11" t="n">
        <v>3000</v>
      </c>
      <c r="C5" s="10" t="inlineStr">
        <is>
          <t>edit me</t>
        </is>
      </c>
    </row>
    <row r="6">
      <c r="A6" s="8" t="inlineStr">
        <is>
          <t>APR (interest rate)</t>
        </is>
      </c>
      <c r="B6" s="12" t="n">
        <v>0.24</v>
      </c>
      <c r="C6" s="10" t="inlineStr">
        <is>
          <t>edit me — credit cards run ~20-29%</t>
        </is>
      </c>
    </row>
    <row r="7">
      <c r="A7" s="8" t="inlineStr">
        <is>
          <t>Your monthly payment</t>
        </is>
      </c>
      <c r="B7" s="11" t="n">
        <v>100</v>
      </c>
      <c r="C7" s="10" t="inlineStr">
        <is>
          <t>edit me</t>
        </is>
      </c>
    </row>
    <row r="9" ht="22" customHeight="1">
      <c r="A9" s="6" t="inlineStr">
        <is>
          <t>Your plan</t>
        </is>
      </c>
      <c r="B9" s="7" t="n"/>
      <c r="C9" s="7" t="n"/>
      <c r="D9" s="7" t="n"/>
    </row>
    <row r="10">
      <c r="A10" s="8" t="inlineStr">
        <is>
          <t>Monthly interest rate</t>
        </is>
      </c>
      <c r="B10" s="17">
        <f>B6/12</f>
        <v/>
      </c>
    </row>
    <row r="11">
      <c r="A11" s="8" t="inlineStr">
        <is>
          <t>Months to pay off</t>
        </is>
      </c>
      <c r="B11" s="18">
        <f>IF(B7&lt;=B5*B6/12,"Payment too low",ROUNDUP(NPER(B6/12,-B7,B5),0))</f>
        <v/>
      </c>
      <c r="C11" s="10" t="inlineStr">
        <is>
          <t>if this says 'too low', it never gets paid off</t>
        </is>
      </c>
    </row>
    <row r="12">
      <c r="A12" s="8" t="inlineStr">
        <is>
          <t>Total you'll pay</t>
        </is>
      </c>
      <c r="B12" s="15">
        <f>IF(B7&lt;=B5*B6/12,"—",B7*NPER(B6/12,-B7,B5))</f>
        <v/>
      </c>
    </row>
    <row r="13">
      <c r="A13" s="8" t="inlineStr">
        <is>
          <t>Interest alone</t>
        </is>
      </c>
      <c r="B13" s="16">
        <f>IF(B7&lt;=B5*B6/12,"—",B7*NPER(B6/12,-B7,B5)-B5)</f>
        <v/>
      </c>
      <c r="C13" s="10" t="inlineStr">
        <is>
          <t>money that bought you nothing</t>
        </is>
      </c>
    </row>
    <row r="15" ht="22" customHeight="1">
      <c r="A15" s="6" t="inlineStr">
        <is>
          <t>Versus minimum payments (~2% of balance)</t>
        </is>
      </c>
      <c r="B15" s="7" t="n"/>
      <c r="C15" s="7" t="n"/>
      <c r="D15" s="7" t="n"/>
    </row>
    <row r="16">
      <c r="A16" s="8" t="inlineStr">
        <is>
          <t>Minimum payment</t>
        </is>
      </c>
      <c r="B16" s="15">
        <f>MAX(25,B5*0.02)</f>
        <v/>
      </c>
    </row>
    <row r="17">
      <c r="A17" s="8" t="inlineStr">
        <is>
          <t>Months at minimum</t>
        </is>
      </c>
      <c r="B17" s="13">
        <f>IF(MAX(25,B5*0.02)&lt;=B5*B6/12,"Never clears",ROUNDUP(NPER(B6/12,-MAX(25,B5*0.02),B5),0))</f>
        <v/>
      </c>
    </row>
    <row r="18">
      <c r="A18" s="8" t="inlineStr">
        <is>
          <t>Interest at minimum</t>
        </is>
      </c>
      <c r="B18" s="15">
        <f>IF(MAX(25,B5*0.02)&lt;=B5*B6/12,"—",MAX(25,B5*0.02)*NPER(B6/12,-MAX(25,B5*0.02),B5)-B5)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6" customWidth="1" min="3" max="3"/>
    <col width="16" customWidth="1" min="4" max="4"/>
  </cols>
  <sheetData>
    <row r="1">
      <c r="A1" s="1" t="inlineStr">
        <is>
          <t>Emergency Fund Goal</t>
        </is>
      </c>
    </row>
    <row r="2">
      <c r="A2" s="2" t="inlineStr">
        <is>
          <t>One bad month without a buffer = new debt.</t>
        </is>
      </c>
    </row>
    <row r="4" ht="22" customHeight="1">
      <c r="A4" s="6" t="inlineStr">
        <is>
          <t>Your numbers  (edit the yellow cells)</t>
        </is>
      </c>
      <c r="B4" s="7" t="n"/>
      <c r="C4" s="7" t="n"/>
      <c r="D4" s="7" t="n"/>
    </row>
    <row r="5">
      <c r="A5" s="8" t="inlineStr">
        <is>
          <t>Monthly expenses</t>
        </is>
      </c>
      <c r="B5" s="11" t="n">
        <v>3000</v>
      </c>
      <c r="C5" s="10" t="inlineStr">
        <is>
          <t>edit me — what a bare month costs</t>
        </is>
      </c>
    </row>
    <row r="6">
      <c r="A6" s="8" t="inlineStr">
        <is>
          <t>Target runway (months)</t>
        </is>
      </c>
      <c r="B6" s="9" t="n">
        <v>6</v>
      </c>
      <c r="C6" s="10" t="inlineStr">
        <is>
          <t>edit me — 3-6 is typical</t>
        </is>
      </c>
    </row>
    <row r="7">
      <c r="A7" s="8" t="inlineStr">
        <is>
          <t>Already saved</t>
        </is>
      </c>
      <c r="B7" s="11" t="n">
        <v>500</v>
      </c>
      <c r="C7" s="10" t="inlineStr">
        <is>
          <t>edit me</t>
        </is>
      </c>
    </row>
    <row r="8">
      <c r="A8" s="8" t="inlineStr">
        <is>
          <t>Saving per month toward this</t>
        </is>
      </c>
      <c r="B8" s="11" t="n">
        <v>300</v>
      </c>
      <c r="C8" s="10" t="inlineStr">
        <is>
          <t>edit me</t>
        </is>
      </c>
    </row>
    <row r="10" ht="22" customHeight="1">
      <c r="A10" s="6" t="inlineStr">
        <is>
          <t>Your target</t>
        </is>
      </c>
      <c r="B10" s="7" t="n"/>
      <c r="C10" s="7" t="n"/>
      <c r="D10" s="7" t="n"/>
    </row>
    <row r="11">
      <c r="A11" s="8" t="inlineStr">
        <is>
          <t>Fully-funded goal</t>
        </is>
      </c>
      <c r="B11" s="14">
        <f>B5*B6</f>
        <v/>
      </c>
    </row>
    <row r="12">
      <c r="A12" s="8" t="inlineStr">
        <is>
          <t>Still needed</t>
        </is>
      </c>
      <c r="B12" s="16">
        <f>MAX(0,B11-B7)</f>
        <v/>
      </c>
    </row>
    <row r="13">
      <c r="A13" s="8" t="inlineStr">
        <is>
          <t>Months to reach it</t>
        </is>
      </c>
      <c r="B13" s="18">
        <f>IF(B7&gt;=B11,"Funded!",IF(B8&lt;=0,"Set a monthly amount",ROUNDUP((B11-B7)/B8,0)))</f>
        <v/>
      </c>
      <c r="C13" s="10" t="inlineStr">
        <is>
          <t>at your current pace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2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6" customWidth="1" min="3" max="3"/>
    <col width="16" customWidth="1" min="4" max="4"/>
  </cols>
  <sheetData>
    <row r="1">
      <c r="A1" s="1" t="inlineStr">
        <is>
          <t>Cost Per Use &amp; Opportunity Cost</t>
        </is>
      </c>
    </row>
    <row r="2">
      <c r="A2" s="2" t="inlineStr">
        <is>
          <t>See the real price tag before you decide.</t>
        </is>
      </c>
    </row>
    <row r="4" ht="22" customHeight="1">
      <c r="A4" s="6" t="inlineStr">
        <is>
          <t>Your numbers  (edit the yellow cells)</t>
        </is>
      </c>
      <c r="B4" s="7" t="n"/>
      <c r="C4" s="7" t="n"/>
      <c r="D4" s="7" t="n"/>
    </row>
    <row r="5">
      <c r="A5" s="8" t="inlineStr">
        <is>
          <t>The thing costs</t>
        </is>
      </c>
      <c r="B5" s="11" t="n">
        <v>120</v>
      </c>
      <c r="C5" s="10" t="inlineStr">
        <is>
          <t>edit me</t>
        </is>
      </c>
    </row>
    <row r="6">
      <c r="A6" s="8" t="inlineStr">
        <is>
          <t>Times you'll REALLY use it</t>
        </is>
      </c>
      <c r="B6" s="9" t="n">
        <v>6</v>
      </c>
      <c r="C6" s="10" t="inlineStr">
        <is>
          <t>edit me — be honest</t>
        </is>
      </c>
    </row>
    <row r="7">
      <c r="A7" s="8" t="inlineStr">
        <is>
          <t>Your age</t>
        </is>
      </c>
      <c r="B7" s="9" t="n">
        <v>28</v>
      </c>
      <c r="C7" s="10" t="inlineStr">
        <is>
          <t>edit me</t>
        </is>
      </c>
    </row>
    <row r="8">
      <c r="A8" s="8" t="inlineStr">
        <is>
          <t>Annual return (average)</t>
        </is>
      </c>
      <c r="B8" s="12" t="n">
        <v>0.07000000000000001</v>
      </c>
      <c r="C8" s="10" t="inlineStr">
        <is>
          <t>for the invested-instead math</t>
        </is>
      </c>
    </row>
    <row r="10" ht="22" customHeight="1">
      <c r="A10" s="6" t="inlineStr">
        <is>
          <t>The real price</t>
        </is>
      </c>
      <c r="B10" s="7" t="n"/>
      <c r="C10" s="7" t="n"/>
      <c r="D10" s="7" t="n"/>
    </row>
    <row r="11">
      <c r="A11" s="8" t="inlineStr">
        <is>
          <t>Cost per actual use</t>
        </is>
      </c>
      <c r="B11" s="19">
        <f>B5/MAX(1,B6)</f>
        <v/>
      </c>
      <c r="C11" s="10" t="inlineStr">
        <is>
          <t>divide price by honest usage</t>
        </is>
      </c>
    </row>
    <row r="12">
      <c r="A12" s="8" t="inlineStr">
        <is>
          <t>If invested instead, by 65</t>
        </is>
      </c>
      <c r="B12" s="14">
        <f>B5*(1+B8)^(65-B7)</f>
        <v/>
      </c>
      <c r="C12" s="10" t="inlineStr">
        <is>
          <t>what that money could grow into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2026-07-09T09:06:56Z</dcterms:created>
  <dcterms:modified xsi:type="dcterms:W3CDTF">2026-07-09T09:06:56Z</dcterms:modified>
</cp:coreProperties>
</file>